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<sst xmlns="http://schemas.openxmlformats.org/spreadsheetml/2006/main" count="31" uniqueCount="25">
  <si>
    <r>
      <rPr>
        <b/>
        <sz val="14"/>
        <color theme="1"/>
        <rFont val="黑体"/>
        <charset val="134"/>
      </rPr>
      <t>2022年2月</t>
    </r>
    <r>
      <rPr>
        <b/>
        <sz val="14"/>
        <color theme="1"/>
        <rFont val="宋体"/>
        <charset val="134"/>
      </rPr>
      <t>危险废物经营情况汇总表</t>
    </r>
    <r>
      <rPr>
        <b/>
        <sz val="14"/>
        <color theme="1"/>
        <rFont val="Times New Roman"/>
        <charset val="134"/>
      </rPr>
      <t>(</t>
    </r>
    <r>
      <rPr>
        <b/>
        <sz val="14"/>
        <color theme="1"/>
        <rFont val="宋体"/>
        <charset val="134"/>
      </rPr>
      <t>二次危废</t>
    </r>
    <r>
      <rPr>
        <b/>
        <sz val="14"/>
        <color theme="1"/>
        <rFont val="Times New Roman"/>
        <charset val="134"/>
      </rPr>
      <t>)</t>
    </r>
  </si>
  <si>
    <t>废物种类</t>
  </si>
  <si>
    <t>废物名称</t>
  </si>
  <si>
    <t>产生数量（吨）</t>
  </si>
  <si>
    <t>自行处置/利用数量（吨）</t>
  </si>
  <si>
    <t>移出数量（吨）</t>
  </si>
  <si>
    <t>上年度库存（吨）</t>
  </si>
  <si>
    <t>本月库存（吨）</t>
  </si>
  <si>
    <t>1#</t>
  </si>
  <si>
    <t>2#</t>
  </si>
  <si>
    <t>合计</t>
  </si>
  <si>
    <t>HW18</t>
  </si>
  <si>
    <t>焚烧残渣</t>
  </si>
  <si>
    <t>飞灰</t>
  </si>
  <si>
    <t>耐火材料</t>
  </si>
  <si>
    <t>污水站处理污泥</t>
  </si>
  <si>
    <t>HW13</t>
  </si>
  <si>
    <t>废离子交换树脂</t>
  </si>
  <si>
    <t>HW49</t>
  </si>
  <si>
    <t>废活性炭</t>
  </si>
  <si>
    <t>渗滤液</t>
  </si>
  <si>
    <t>200L废旧金属桶</t>
  </si>
  <si>
    <t>200L废旧塑料桶</t>
  </si>
  <si>
    <t>IBC吨桶</t>
  </si>
  <si>
    <t>年度合计</t>
  </si>
</sst>
</file>

<file path=xl/styles.xml><?xml version="1.0" encoding="utf-8"?>
<styleSheet xmlns="http://schemas.openxmlformats.org/spreadsheetml/2006/main">
  <numFmts count="11">
    <numFmt numFmtId="176" formatCode="0.000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0_ "/>
    <numFmt numFmtId="178" formatCode="0.000_ "/>
    <numFmt numFmtId="179" formatCode="0.00_ "/>
    <numFmt numFmtId="180" formatCode="0_ "/>
    <numFmt numFmtId="181" formatCode="0.0_ "/>
    <numFmt numFmtId="182" formatCode="0.000000_ "/>
  </numFmts>
  <fonts count="27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0"/>
      <color theme="1"/>
      <name val="黑体"/>
      <charset val="134"/>
    </font>
    <font>
      <sz val="12"/>
      <name val="宋体"/>
      <charset val="134"/>
    </font>
    <font>
      <b/>
      <sz val="11"/>
      <color theme="1"/>
      <name val="仿宋_GB2312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" borderId="13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horizontal="center" vertical="center"/>
    </xf>
    <xf numFmtId="180" fontId="3" fillId="0" borderId="7" xfId="0" applyNumberFormat="1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center" vertical="center"/>
    </xf>
    <xf numFmtId="182" fontId="0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&#29615;&#20445;&#36164;&#26009;\01&#21508;&#37096;&#38376;&#29615;&#20445;&#21488;&#36134;\2022&#24180;&#25968;&#25454;\&#27425;&#29983;&#21361;&#24223;&#32463;&#33829;&#24773;&#20917;&#27719;&#24635;&#34920;(2022&#2418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年度  "/>
      <sheetName val="2018年1月"/>
      <sheetName val="2018年2月 "/>
      <sheetName val="2018年3月"/>
      <sheetName val="2018年第一季度汇总"/>
      <sheetName val="2018年4月 "/>
      <sheetName val="2018年5月  "/>
      <sheetName val="2018年6月   "/>
      <sheetName val="2018年第二季度汇总"/>
      <sheetName val="2018年7月"/>
      <sheetName val="2018年8月"/>
      <sheetName val="2018年9月 "/>
      <sheetName val="2018年10月 "/>
      <sheetName val="2018年11月  "/>
      <sheetName val="2018年12月"/>
      <sheetName val="2019年1月 "/>
      <sheetName val="2019年2月  "/>
      <sheetName val="2019年3月 "/>
      <sheetName val="2019年4月"/>
      <sheetName val="2019年5月 "/>
      <sheetName val="2019年6月"/>
      <sheetName val="2019年7月"/>
      <sheetName val="2019年8月 "/>
      <sheetName val="2019年9月  "/>
      <sheetName val="2019年10月   "/>
      <sheetName val="2019年11月  "/>
      <sheetName val="2019年12月   "/>
      <sheetName val="2019年"/>
      <sheetName val="2020年1月    "/>
      <sheetName val="2020年2月   "/>
      <sheetName val="2020年3月   "/>
      <sheetName val="2020年4月"/>
      <sheetName val="2020年5月"/>
      <sheetName val="2020年6月"/>
      <sheetName val="2020年7月"/>
      <sheetName val="2020年8月"/>
      <sheetName val="2020年9月"/>
      <sheetName val="2020年10月"/>
      <sheetName val="2020年11月"/>
      <sheetName val="2020年12月"/>
      <sheetName val="2020年汇总"/>
      <sheetName val="2021年1月"/>
      <sheetName val="2021年2月"/>
      <sheetName val="2021年3月"/>
      <sheetName val="2021年一季度"/>
      <sheetName val="2021年4月"/>
      <sheetName val="2021年5月"/>
      <sheetName val="2021年6月"/>
      <sheetName val="2021年二季度"/>
      <sheetName val="2021年上半年"/>
      <sheetName val="2021年7月"/>
      <sheetName val="2021年8月"/>
      <sheetName val="2021年9月"/>
      <sheetName val="2021年三季度"/>
      <sheetName val="2021年10月"/>
      <sheetName val="2021年11月"/>
      <sheetName val="2021年12月"/>
      <sheetName val="2021年四季度"/>
      <sheetName val="2021年汇总"/>
      <sheetName val="2022年1月"/>
      <sheetName val="2022年2月"/>
      <sheetName val="2022年3月"/>
      <sheetName val="2018年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45"/>
      <sheetData sheetId="46"/>
      <sheetData sheetId="47"/>
      <sheetData sheetId="48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49"/>
      <sheetData sheetId="50"/>
      <sheetData sheetId="51"/>
      <sheetData sheetId="52"/>
      <sheetData sheetId="53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54"/>
      <sheetData sheetId="55"/>
      <sheetData sheetId="56"/>
      <sheetData sheetId="57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A18" sqref="A18:G18"/>
    </sheetView>
  </sheetViews>
  <sheetFormatPr defaultColWidth="9" defaultRowHeight="13.5"/>
  <cols>
    <col min="1" max="1" width="11.125" style="1" customWidth="1"/>
    <col min="2" max="2" width="15.5083333333333" style="1" customWidth="1"/>
    <col min="3" max="5" width="14.125" style="1" customWidth="1"/>
    <col min="6" max="8" width="11.125" style="1" customWidth="1"/>
    <col min="9" max="9" width="6" style="1" customWidth="1"/>
    <col min="10" max="10" width="13" style="1" customWidth="1"/>
    <col min="11" max="11" width="11.125" style="1" customWidth="1"/>
    <col min="12" max="16384" width="9" style="1"/>
  </cols>
  <sheetData>
    <row r="1" s="1" customFormat="1" ht="24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4.75" customHeight="1" spans="1:11">
      <c r="A2" s="3" t="s">
        <v>1</v>
      </c>
      <c r="B2" s="3" t="s">
        <v>2</v>
      </c>
      <c r="C2" s="4" t="s">
        <v>3</v>
      </c>
      <c r="D2" s="5"/>
      <c r="E2" s="6"/>
      <c r="F2" s="3" t="s">
        <v>4</v>
      </c>
      <c r="G2" s="7" t="s">
        <v>5</v>
      </c>
      <c r="H2" s="8"/>
      <c r="I2" s="22"/>
      <c r="J2" s="3" t="s">
        <v>6</v>
      </c>
      <c r="K2" s="3" t="s">
        <v>7</v>
      </c>
    </row>
    <row r="3" s="1" customFormat="1" ht="24.75" customHeight="1" spans="1:11">
      <c r="A3" s="9"/>
      <c r="B3" s="9"/>
      <c r="C3" s="10" t="s">
        <v>8</v>
      </c>
      <c r="D3" s="10" t="s">
        <v>9</v>
      </c>
      <c r="E3" s="10" t="s">
        <v>10</v>
      </c>
      <c r="F3" s="9"/>
      <c r="G3" s="11"/>
      <c r="H3" s="12"/>
      <c r="I3" s="23"/>
      <c r="J3" s="9"/>
      <c r="K3" s="9"/>
    </row>
    <row r="4" s="1" customFormat="1" ht="24.75" customHeight="1" spans="1:11">
      <c r="A4" s="13" t="s">
        <v>11</v>
      </c>
      <c r="B4" s="13" t="s">
        <v>12</v>
      </c>
      <c r="C4" s="14">
        <v>164.765</v>
      </c>
      <c r="D4" s="14">
        <v>453.419</v>
      </c>
      <c r="E4" s="14">
        <f t="shared" ref="E4:E6" si="0">C4+D4</f>
        <v>618.184</v>
      </c>
      <c r="F4" s="15"/>
      <c r="G4" s="16">
        <v>421.56</v>
      </c>
      <c r="H4" s="17"/>
      <c r="I4" s="18"/>
      <c r="J4" s="24">
        <v>62.3024</v>
      </c>
      <c r="K4" s="25">
        <f t="shared" ref="K4:K6" si="1">J4+E4-G4</f>
        <v>258.9264</v>
      </c>
    </row>
    <row r="5" s="1" customFormat="1" ht="24.75" customHeight="1" spans="1:11">
      <c r="A5" s="13" t="s">
        <v>11</v>
      </c>
      <c r="B5" s="13" t="s">
        <v>13</v>
      </c>
      <c r="C5" s="14">
        <v>18.583</v>
      </c>
      <c r="D5" s="14">
        <v>38.44</v>
      </c>
      <c r="E5" s="14">
        <f t="shared" si="0"/>
        <v>57.023</v>
      </c>
      <c r="F5" s="15"/>
      <c r="G5" s="16">
        <v>37.04</v>
      </c>
      <c r="H5" s="17"/>
      <c r="I5" s="18"/>
      <c r="J5" s="24">
        <v>88.3525800000001</v>
      </c>
      <c r="K5" s="25">
        <f t="shared" si="1"/>
        <v>108.33558</v>
      </c>
    </row>
    <row r="6" s="1" customFormat="1" ht="24.75" customHeight="1" spans="1:11">
      <c r="A6" s="13" t="s">
        <v>11</v>
      </c>
      <c r="B6" s="13" t="s">
        <v>14</v>
      </c>
      <c r="C6" s="14">
        <v>0</v>
      </c>
      <c r="D6" s="14">
        <v>1.872</v>
      </c>
      <c r="E6" s="14">
        <f t="shared" si="0"/>
        <v>1.872</v>
      </c>
      <c r="F6" s="15"/>
      <c r="G6" s="16">
        <v>0</v>
      </c>
      <c r="H6" s="17"/>
      <c r="I6" s="18"/>
      <c r="J6" s="26">
        <v>0.674000000000007</v>
      </c>
      <c r="K6" s="25">
        <f t="shared" si="1"/>
        <v>2.54600000000001</v>
      </c>
    </row>
    <row r="7" s="1" customFormat="1" ht="24.75" customHeight="1" spans="1:11">
      <c r="A7" s="13" t="s">
        <v>11</v>
      </c>
      <c r="B7" s="13" t="s">
        <v>15</v>
      </c>
      <c r="C7" s="16">
        <v>0.76</v>
      </c>
      <c r="D7" s="17"/>
      <c r="E7" s="18"/>
      <c r="F7" s="15">
        <v>0.76</v>
      </c>
      <c r="G7" s="16"/>
      <c r="H7" s="17"/>
      <c r="I7" s="18"/>
      <c r="J7" s="27">
        <v>0</v>
      </c>
      <c r="K7" s="28">
        <f>J7+C7-F7</f>
        <v>0</v>
      </c>
    </row>
    <row r="8" s="1" customFormat="1" ht="24.75" customHeight="1" spans="1:11">
      <c r="A8" s="13" t="s">
        <v>16</v>
      </c>
      <c r="B8" s="13" t="s">
        <v>17</v>
      </c>
      <c r="C8" s="16"/>
      <c r="D8" s="17"/>
      <c r="E8" s="18"/>
      <c r="F8" s="15">
        <f>'[1]2021年一季度'!F8+'[1]2021年二季度'!F8+'[1]2021年三季度'!F8+'[1]2021年四季度'!F8</f>
        <v>0</v>
      </c>
      <c r="G8" s="16"/>
      <c r="H8" s="17"/>
      <c r="I8" s="18"/>
      <c r="J8" s="28">
        <v>0</v>
      </c>
      <c r="K8" s="28">
        <f>J8+E8-G8</f>
        <v>0</v>
      </c>
    </row>
    <row r="9" s="1" customFormat="1" ht="24.75" customHeight="1" spans="1:11">
      <c r="A9" s="13" t="s">
        <v>18</v>
      </c>
      <c r="B9" s="13" t="s">
        <v>19</v>
      </c>
      <c r="C9" s="16"/>
      <c r="D9" s="17"/>
      <c r="E9" s="18"/>
      <c r="F9" s="15">
        <f>'[1]2021年一季度'!F9+'[1]2021年二季度'!F9+'[1]2021年三季度'!F9+'[1]2021年四季度'!F9</f>
        <v>0</v>
      </c>
      <c r="G9" s="16"/>
      <c r="H9" s="17"/>
      <c r="I9" s="18"/>
      <c r="J9" s="25">
        <v>8.358</v>
      </c>
      <c r="K9" s="25">
        <f>C9+J9-F9</f>
        <v>8.358</v>
      </c>
    </row>
    <row r="10" s="1" customFormat="1" ht="24.75" customHeight="1" spans="1:11">
      <c r="A10" s="13"/>
      <c r="B10" s="13" t="s">
        <v>20</v>
      </c>
      <c r="C10" s="16"/>
      <c r="D10" s="17"/>
      <c r="E10" s="18"/>
      <c r="F10" s="15">
        <f>'[1]2021年一季度'!F10+'[1]2021年二季度'!F10+'[1]2021年三季度'!F10+'[1]2021年四季度'!F10</f>
        <v>0</v>
      </c>
      <c r="G10" s="16"/>
      <c r="H10" s="17"/>
      <c r="I10" s="18"/>
      <c r="J10" s="29">
        <v>0</v>
      </c>
      <c r="K10" s="28">
        <f>C10+J10-F10</f>
        <v>0</v>
      </c>
    </row>
    <row r="11" s="1" customFormat="1" ht="24.75" customHeight="1" spans="1:11">
      <c r="A11" s="13" t="s">
        <v>18</v>
      </c>
      <c r="B11" s="13" t="s">
        <v>21</v>
      </c>
      <c r="C11" s="16">
        <v>12.22</v>
      </c>
      <c r="D11" s="17"/>
      <c r="E11" s="18"/>
      <c r="F11" s="15"/>
      <c r="G11" s="16">
        <v>12.22</v>
      </c>
      <c r="H11" s="17"/>
      <c r="I11" s="18"/>
      <c r="J11" s="29">
        <v>0</v>
      </c>
      <c r="K11" s="28">
        <f t="shared" ref="K11:K13" si="2">J11+C11-G11</f>
        <v>0</v>
      </c>
    </row>
    <row r="12" s="1" customFormat="1" ht="24.75" customHeight="1" spans="1:11">
      <c r="A12" s="13" t="s">
        <v>18</v>
      </c>
      <c r="B12" s="13" t="s">
        <v>22</v>
      </c>
      <c r="C12" s="16"/>
      <c r="D12" s="17"/>
      <c r="E12" s="18"/>
      <c r="F12" s="15"/>
      <c r="G12" s="16"/>
      <c r="H12" s="17"/>
      <c r="I12" s="18"/>
      <c r="J12" s="29">
        <v>0</v>
      </c>
      <c r="K12" s="28">
        <f t="shared" si="2"/>
        <v>0</v>
      </c>
    </row>
    <row r="13" s="1" customFormat="1" ht="24.75" customHeight="1" spans="1:11">
      <c r="A13" s="13" t="s">
        <v>18</v>
      </c>
      <c r="B13" s="13" t="s">
        <v>23</v>
      </c>
      <c r="C13" s="16"/>
      <c r="D13" s="17"/>
      <c r="E13" s="18"/>
      <c r="F13" s="15"/>
      <c r="G13" s="16"/>
      <c r="H13" s="17"/>
      <c r="I13" s="18"/>
      <c r="J13" s="29">
        <v>0</v>
      </c>
      <c r="K13" s="28">
        <f t="shared" si="2"/>
        <v>0</v>
      </c>
    </row>
    <row r="14" s="1" customFormat="1" ht="24.75" customHeight="1" spans="1:11">
      <c r="A14" s="13"/>
      <c r="B14" s="13"/>
      <c r="C14" s="16"/>
      <c r="D14" s="17"/>
      <c r="E14" s="18"/>
      <c r="F14" s="15"/>
      <c r="G14" s="16"/>
      <c r="H14" s="17"/>
      <c r="I14" s="18"/>
      <c r="J14" s="30"/>
      <c r="K14" s="25"/>
    </row>
    <row r="15" s="1" customFormat="1" ht="24.75" customHeight="1" spans="1:11">
      <c r="A15" s="13"/>
      <c r="B15" s="13"/>
      <c r="C15" s="16"/>
      <c r="D15" s="17"/>
      <c r="E15" s="18"/>
      <c r="F15" s="15"/>
      <c r="G15" s="16"/>
      <c r="H15" s="17"/>
      <c r="I15" s="18"/>
      <c r="J15" s="30"/>
      <c r="K15" s="25"/>
    </row>
    <row r="16" s="1" customFormat="1" ht="24.75" customHeight="1" spans="1:11">
      <c r="A16" s="13" t="s">
        <v>24</v>
      </c>
      <c r="B16" s="13"/>
      <c r="C16" s="16">
        <f>E4+E5+E6+C7+C8+C9+C10+C11+C12+C13</f>
        <v>690.059</v>
      </c>
      <c r="D16" s="17"/>
      <c r="E16" s="18"/>
      <c r="F16" s="15">
        <f>F7+F8+F9+F10</f>
        <v>0.76</v>
      </c>
      <c r="G16" s="16">
        <f>G4+G5+G6+G11+G12+G13</f>
        <v>470.82</v>
      </c>
      <c r="H16" s="17"/>
      <c r="I16" s="18"/>
      <c r="J16" s="24">
        <v>159.68698</v>
      </c>
      <c r="K16" s="25">
        <f>SUM(K4:K15)</f>
        <v>378.16598</v>
      </c>
    </row>
    <row r="17" s="1" customFormat="1" ht="24.75" customHeight="1" spans="9:11">
      <c r="I17" s="31"/>
      <c r="J17" s="31"/>
      <c r="K17" s="31"/>
    </row>
    <row r="18" s="1" customFormat="1" ht="24.75" customHeight="1" spans="1:10">
      <c r="A18" s="19"/>
      <c r="B18" s="19"/>
      <c r="C18" s="19"/>
      <c r="D18" s="19"/>
      <c r="E18" s="20"/>
      <c r="F18" s="21"/>
      <c r="G18" s="21"/>
      <c r="H18" s="21"/>
      <c r="I18" s="1"/>
      <c r="J18" s="32"/>
    </row>
  </sheetData>
  <mergeCells count="32">
    <mergeCell ref="A1:K1"/>
    <mergeCell ref="C2:E2"/>
    <mergeCell ref="G4:I4"/>
    <mergeCell ref="G5:I5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G13:I13"/>
    <mergeCell ref="C14:E14"/>
    <mergeCell ref="G14:I14"/>
    <mergeCell ref="C15:E15"/>
    <mergeCell ref="G15:I15"/>
    <mergeCell ref="C16:E16"/>
    <mergeCell ref="G16:I16"/>
    <mergeCell ref="I17:K17"/>
    <mergeCell ref="A2:A3"/>
    <mergeCell ref="B2:B3"/>
    <mergeCell ref="F2:F3"/>
    <mergeCell ref="J2:J3"/>
    <mergeCell ref="K2:K3"/>
    <mergeCell ref="G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废柴</cp:lastModifiedBy>
  <dcterms:created xsi:type="dcterms:W3CDTF">2022-04-02T06:10:52Z</dcterms:created>
  <dcterms:modified xsi:type="dcterms:W3CDTF">2022-04-02T06:11:39Z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EFEE908C23924CA58E7445CC29695337</vt:lpwstr>
  </property>
  <property fmtid="{D5CDD505-2E9C-101B-9397-08002B2CF9AE}" pid="3" name="KSOProductBuildVer">
    <vt:lpwstr>2052-11.1.0.11365</vt:lpwstr>
  </property>
</Properties>
</file>