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2022年4月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<sst xmlns="http://schemas.openxmlformats.org/spreadsheetml/2006/main" count="31" uniqueCount="25">
  <si>
    <r>
      <rPr>
        <b/>
        <sz val="14"/>
        <rFont val="黑体"/>
        <charset val="134"/>
      </rPr>
      <t>2022年4月</t>
    </r>
    <r>
      <rPr>
        <b/>
        <sz val="14"/>
        <rFont val="宋体"/>
        <charset val="134"/>
      </rPr>
      <t>危险废物经营情况汇总表</t>
    </r>
    <r>
      <rPr>
        <b/>
        <sz val="14"/>
        <rFont val="Times New Roman"/>
        <charset val="0"/>
      </rPr>
      <t>(</t>
    </r>
    <r>
      <rPr>
        <b/>
        <sz val="14"/>
        <rFont val="宋体"/>
        <charset val="134"/>
      </rPr>
      <t>二次危废</t>
    </r>
    <r>
      <rPr>
        <b/>
        <sz val="14"/>
        <rFont val="Times New Roman"/>
        <charset val="0"/>
      </rPr>
      <t>)</t>
    </r>
  </si>
  <si>
    <t>废物种类</t>
  </si>
  <si>
    <t>废物名称</t>
  </si>
  <si>
    <t>产生数量（吨）</t>
  </si>
  <si>
    <t>自行处置/利用数量（吨）</t>
  </si>
  <si>
    <t>移出数量（吨）</t>
  </si>
  <si>
    <t>上月库存（吨）</t>
  </si>
  <si>
    <t>本月库存（吨）</t>
  </si>
  <si>
    <t>1#</t>
  </si>
  <si>
    <t>2#</t>
  </si>
  <si>
    <t>合计</t>
  </si>
  <si>
    <t>HW18</t>
  </si>
  <si>
    <t>焚烧残渣</t>
  </si>
  <si>
    <t>飞灰</t>
  </si>
  <si>
    <t>耐火材料</t>
  </si>
  <si>
    <t>污水站处理污泥</t>
  </si>
  <si>
    <t>HW13</t>
  </si>
  <si>
    <t>废离子交换树脂</t>
  </si>
  <si>
    <t>HW49</t>
  </si>
  <si>
    <t>废活性炭</t>
  </si>
  <si>
    <t>渗滤液</t>
  </si>
  <si>
    <t>200L废旧金属桶</t>
  </si>
  <si>
    <t>200L废旧塑料桶</t>
  </si>
  <si>
    <t>IBC吨桶</t>
  </si>
  <si>
    <t>年度合计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</si>
</sst>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0_ "/>
  </numFmts>
  <fonts count="28">
    <font>
      <sz val="12"/>
      <name val="宋体"/>
      <charset val="134"/>
    </font>
    <font>
      <sz val="11"/>
      <name val="宋体"/>
      <charset val="134"/>
      <scheme val="minor"/>
    </font>
    <font>
      <b/>
      <sz val="14"/>
      <name val="黑体"/>
      <charset val="134"/>
    </font>
    <font>
      <b/>
      <sz val="10"/>
      <name val="黑体"/>
      <charset val="134"/>
    </font>
    <font>
      <b/>
      <sz val="11"/>
      <name val="仿宋_GB2312"/>
      <charset val="134"/>
    </font>
    <font>
      <b/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name val="宋体"/>
      <charset val="134"/>
    </font>
    <font>
      <b/>
      <sz val="14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9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3" borderId="1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5" borderId="18" applyNumberFormat="0" applyAlignment="0" applyProtection="0">
      <alignment vertical="center"/>
    </xf>
    <xf numFmtId="0" fontId="10" fillId="5" borderId="15" applyNumberFormat="0" applyAlignment="0" applyProtection="0">
      <alignment vertical="center"/>
    </xf>
    <xf numFmtId="0" fontId="23" fillId="25" borderId="1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6" fontId="1" fillId="0" borderId="0" xfId="0" applyNumberFormat="1" applyFont="1" applyFill="1" applyBorder="1" applyAlignment="1"/>
    <xf numFmtId="176" fontId="2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3&#29615;&#20445;&#36164;&#26009;\01&#21508;&#37096;&#38376;&#29615;&#20445;&#21488;&#36134;\2022&#24180;&#25968;&#25454;\&#27425;&#29983;&#21361;&#24223;&#32463;&#33829;&#24773;&#20917;&#27719;&#24635;&#34920;(2022&#2418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年年度  "/>
      <sheetName val="2018年1月"/>
      <sheetName val="2018年2月 "/>
      <sheetName val="2018年3月"/>
      <sheetName val="2018年第一季度汇总"/>
      <sheetName val="2018年4月 "/>
      <sheetName val="2018年5月  "/>
      <sheetName val="2018年6月   "/>
      <sheetName val="2018年第二季度汇总"/>
      <sheetName val="2018年7月"/>
      <sheetName val="2018年8月"/>
      <sheetName val="2018年9月 "/>
      <sheetName val="2018年10月 "/>
      <sheetName val="2018年11月  "/>
      <sheetName val="2018年12月"/>
      <sheetName val="2019年1月 "/>
      <sheetName val="2019年2月  "/>
      <sheetName val="2019年3月 "/>
      <sheetName val="2019年4月"/>
      <sheetName val="2019年5月 "/>
      <sheetName val="2019年6月"/>
      <sheetName val="2019年7月"/>
      <sheetName val="2019年8月 "/>
      <sheetName val="2019年9月  "/>
      <sheetName val="2019年10月   "/>
      <sheetName val="2019年11月  "/>
      <sheetName val="2019年12月   "/>
      <sheetName val="2019年"/>
      <sheetName val="2020年1月    "/>
      <sheetName val="2020年2月   "/>
      <sheetName val="2020年3月   "/>
      <sheetName val="2020年4月"/>
      <sheetName val="2020年5月"/>
      <sheetName val="2020年6月"/>
      <sheetName val="2020年7月"/>
      <sheetName val="2020年8月"/>
      <sheetName val="2020年9月"/>
      <sheetName val="2020年10月"/>
      <sheetName val="2020年11月"/>
      <sheetName val="2020年12月"/>
      <sheetName val="2020年汇总"/>
      <sheetName val="2021年1月"/>
      <sheetName val="2021年2月"/>
      <sheetName val="2021年3月"/>
      <sheetName val="2021年一季度"/>
      <sheetName val="2021年4月"/>
      <sheetName val="2021年5月"/>
      <sheetName val="2021年6月"/>
      <sheetName val="2021年二季度"/>
      <sheetName val="2021年上半年"/>
      <sheetName val="2021年7月"/>
      <sheetName val="2021年8月"/>
      <sheetName val="2021年9月"/>
      <sheetName val="2021年三季度"/>
      <sheetName val="2021年10月"/>
      <sheetName val="2021年11月"/>
      <sheetName val="2021年12月"/>
      <sheetName val="2021年四季度"/>
      <sheetName val="2021年汇总"/>
      <sheetName val="2022年1月"/>
      <sheetName val="2022年2月"/>
      <sheetName val="2022年3月"/>
      <sheetName val="2018年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</sheetData>
      <sheetData sheetId="54" refreshError="1"/>
      <sheetData sheetId="55" refreshError="1"/>
      <sheetData sheetId="56" refreshError="1"/>
      <sheetData sheetId="57" refreshError="1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G21" sqref="G20:G21"/>
    </sheetView>
  </sheetViews>
  <sheetFormatPr defaultColWidth="9" defaultRowHeight="13.5"/>
  <cols>
    <col min="1" max="1" width="11.125" style="1" customWidth="1"/>
    <col min="2" max="2" width="15.5083333333333" style="1" customWidth="1"/>
    <col min="3" max="4" width="14.125" style="1" customWidth="1"/>
    <col min="5" max="5" width="11.125" style="1" customWidth="1"/>
    <col min="6" max="6" width="12.875" style="1" customWidth="1"/>
    <col min="7" max="7" width="11.125" style="1" customWidth="1"/>
    <col min="8" max="8" width="7.05" style="1" customWidth="1"/>
    <col min="9" max="9" width="3.175" style="1" hidden="1" customWidth="1"/>
    <col min="10" max="10" width="13" style="1" customWidth="1"/>
    <col min="11" max="11" width="11.125" style="1" customWidth="1"/>
    <col min="12" max="16384" width="9" style="1"/>
  </cols>
  <sheetData>
    <row r="1" s="1" customFormat="1" ht="24.7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4.75" customHeight="1" spans="1:11">
      <c r="A2" s="3" t="s">
        <v>1</v>
      </c>
      <c r="B2" s="3" t="s">
        <v>2</v>
      </c>
      <c r="C2" s="4" t="s">
        <v>3</v>
      </c>
      <c r="D2" s="5"/>
      <c r="E2" s="6"/>
      <c r="F2" s="3" t="s">
        <v>4</v>
      </c>
      <c r="G2" s="7" t="s">
        <v>5</v>
      </c>
      <c r="H2" s="8"/>
      <c r="I2" s="20"/>
      <c r="J2" s="3" t="s">
        <v>6</v>
      </c>
      <c r="K2" s="3" t="s">
        <v>7</v>
      </c>
    </row>
    <row r="3" s="1" customFormat="1" ht="24.75" customHeight="1" spans="1:11">
      <c r="A3" s="9"/>
      <c r="B3" s="9"/>
      <c r="C3" s="10" t="s">
        <v>8</v>
      </c>
      <c r="D3" s="10" t="s">
        <v>9</v>
      </c>
      <c r="E3" s="10" t="s">
        <v>10</v>
      </c>
      <c r="F3" s="9"/>
      <c r="G3" s="11"/>
      <c r="H3" s="12"/>
      <c r="I3" s="21"/>
      <c r="J3" s="9"/>
      <c r="K3" s="9"/>
    </row>
    <row r="4" s="1" customFormat="1" ht="24.75" customHeight="1" spans="1:11">
      <c r="A4" s="13" t="s">
        <v>11</v>
      </c>
      <c r="B4" s="13" t="s">
        <v>12</v>
      </c>
      <c r="C4" s="14">
        <v>172.895</v>
      </c>
      <c r="D4" s="14">
        <v>343.687</v>
      </c>
      <c r="E4" s="14">
        <f>C4+D4</f>
        <v>516.582</v>
      </c>
      <c r="F4" s="14"/>
      <c r="G4" s="15">
        <v>915.456</v>
      </c>
      <c r="H4" s="16"/>
      <c r="I4" s="17"/>
      <c r="J4" s="13">
        <v>736.8944</v>
      </c>
      <c r="K4" s="14">
        <f>J4+E4-G4</f>
        <v>338.0204</v>
      </c>
    </row>
    <row r="5" s="1" customFormat="1" ht="24.75" customHeight="1" spans="1:11">
      <c r="A5" s="13" t="s">
        <v>11</v>
      </c>
      <c r="B5" s="13" t="s">
        <v>13</v>
      </c>
      <c r="C5" s="14">
        <v>0.567</v>
      </c>
      <c r="D5" s="14">
        <v>74.902</v>
      </c>
      <c r="E5" s="14">
        <f>C5+D5</f>
        <v>75.469</v>
      </c>
      <c r="F5" s="14"/>
      <c r="G5" s="15">
        <v>0</v>
      </c>
      <c r="H5" s="16"/>
      <c r="I5" s="17"/>
      <c r="J5" s="13">
        <v>181.50628</v>
      </c>
      <c r="K5" s="14">
        <f>J5+E5-G5</f>
        <v>256.97528</v>
      </c>
    </row>
    <row r="6" s="1" customFormat="1" ht="24.75" customHeight="1" spans="1:11">
      <c r="A6" s="13" t="s">
        <v>11</v>
      </c>
      <c r="B6" s="13" t="s">
        <v>14</v>
      </c>
      <c r="C6" s="14">
        <v>0</v>
      </c>
      <c r="D6" s="14">
        <v>0</v>
      </c>
      <c r="E6" s="14">
        <f>C6+D6</f>
        <v>0</v>
      </c>
      <c r="F6" s="14"/>
      <c r="G6" s="15">
        <v>0</v>
      </c>
      <c r="H6" s="16"/>
      <c r="I6" s="17"/>
      <c r="J6" s="13">
        <v>3.03600000000001</v>
      </c>
      <c r="K6" s="14">
        <f>J6+E6-G6</f>
        <v>3.03600000000001</v>
      </c>
    </row>
    <row r="7" s="1" customFormat="1" ht="24.75" customHeight="1" spans="1:11">
      <c r="A7" s="13" t="s">
        <v>11</v>
      </c>
      <c r="B7" s="13" t="s">
        <v>15</v>
      </c>
      <c r="C7" s="15">
        <v>0</v>
      </c>
      <c r="D7" s="16"/>
      <c r="E7" s="17"/>
      <c r="F7" s="14">
        <v>0</v>
      </c>
      <c r="G7" s="15"/>
      <c r="H7" s="16"/>
      <c r="I7" s="17"/>
      <c r="J7" s="13">
        <v>0</v>
      </c>
      <c r="K7" s="14">
        <f>J7+C7-F7</f>
        <v>0</v>
      </c>
    </row>
    <row r="8" s="1" customFormat="1" ht="24.75" customHeight="1" spans="1:11">
      <c r="A8" s="13" t="s">
        <v>16</v>
      </c>
      <c r="B8" s="13" t="s">
        <v>17</v>
      </c>
      <c r="C8" s="15"/>
      <c r="D8" s="16"/>
      <c r="E8" s="17"/>
      <c r="F8" s="14">
        <f>'[1]2021年一季度'!F8+'[1]2021年二季度'!F8+'[1]2021年三季度'!F8+'[1]2021年四季度'!F8</f>
        <v>0</v>
      </c>
      <c r="G8" s="15"/>
      <c r="H8" s="16"/>
      <c r="I8" s="17"/>
      <c r="J8" s="14">
        <v>0</v>
      </c>
      <c r="K8" s="14">
        <f>J8+E8-G8</f>
        <v>0</v>
      </c>
    </row>
    <row r="9" s="1" customFormat="1" ht="24.75" customHeight="1" spans="1:11">
      <c r="A9" s="13" t="s">
        <v>18</v>
      </c>
      <c r="B9" s="13" t="s">
        <v>19</v>
      </c>
      <c r="C9" s="15"/>
      <c r="D9" s="16"/>
      <c r="E9" s="17"/>
      <c r="F9" s="14">
        <f>'[1]2021年一季度'!F9+'[1]2021年二季度'!F9+'[1]2021年三季度'!F9+'[1]2021年四季度'!F9</f>
        <v>0</v>
      </c>
      <c r="G9" s="15"/>
      <c r="H9" s="16"/>
      <c r="I9" s="17"/>
      <c r="J9" s="14">
        <v>0</v>
      </c>
      <c r="K9" s="14">
        <f>C9+J9-F9</f>
        <v>0</v>
      </c>
    </row>
    <row r="10" s="1" customFormat="1" ht="24.75" customHeight="1" spans="1:11">
      <c r="A10" s="13"/>
      <c r="B10" s="13" t="s">
        <v>20</v>
      </c>
      <c r="C10" s="15"/>
      <c r="D10" s="16"/>
      <c r="E10" s="17"/>
      <c r="F10" s="14">
        <f>'[1]2021年一季度'!F10+'[1]2021年二季度'!F10+'[1]2021年三季度'!F10+'[1]2021年四季度'!F10</f>
        <v>0</v>
      </c>
      <c r="G10" s="15"/>
      <c r="H10" s="16"/>
      <c r="I10" s="17"/>
      <c r="J10" s="14">
        <v>0</v>
      </c>
      <c r="K10" s="14">
        <f>C10+J10-F10</f>
        <v>0</v>
      </c>
    </row>
    <row r="11" s="1" customFormat="1" ht="24.75" customHeight="1" spans="1:11">
      <c r="A11" s="13" t="s">
        <v>18</v>
      </c>
      <c r="B11" s="13" t="s">
        <v>21</v>
      </c>
      <c r="C11" s="15">
        <v>5.84</v>
      </c>
      <c r="D11" s="16"/>
      <c r="E11" s="17"/>
      <c r="F11" s="14"/>
      <c r="G11" s="15">
        <v>5.84</v>
      </c>
      <c r="H11" s="16"/>
      <c r="I11" s="17"/>
      <c r="J11" s="14">
        <v>0</v>
      </c>
      <c r="K11" s="14">
        <f>J11+C11-G11</f>
        <v>0</v>
      </c>
    </row>
    <row r="12" s="1" customFormat="1" ht="24.75" customHeight="1" spans="1:11">
      <c r="A12" s="13" t="s">
        <v>18</v>
      </c>
      <c r="B12" s="13" t="s">
        <v>22</v>
      </c>
      <c r="C12" s="15">
        <v>5.46</v>
      </c>
      <c r="D12" s="16"/>
      <c r="E12" s="17"/>
      <c r="F12" s="14"/>
      <c r="G12" s="15">
        <v>5.46</v>
      </c>
      <c r="H12" s="16"/>
      <c r="I12" s="17"/>
      <c r="J12" s="14">
        <v>0</v>
      </c>
      <c r="K12" s="14">
        <f>J12+C12-G12</f>
        <v>0</v>
      </c>
    </row>
    <row r="13" s="1" customFormat="1" ht="24.75" customHeight="1" spans="1:11">
      <c r="A13" s="13" t="s">
        <v>18</v>
      </c>
      <c r="B13" s="13" t="s">
        <v>23</v>
      </c>
      <c r="C13" s="15"/>
      <c r="D13" s="16"/>
      <c r="E13" s="17"/>
      <c r="F13" s="14"/>
      <c r="G13" s="15"/>
      <c r="H13" s="16"/>
      <c r="I13" s="17"/>
      <c r="J13" s="14">
        <v>0</v>
      </c>
      <c r="K13" s="14">
        <f>J13+C13-G13</f>
        <v>0</v>
      </c>
    </row>
    <row r="14" s="1" customFormat="1" ht="24.75" customHeight="1" spans="1:11">
      <c r="A14" s="13"/>
      <c r="B14" s="13"/>
      <c r="C14" s="15"/>
      <c r="D14" s="16"/>
      <c r="E14" s="17"/>
      <c r="F14" s="14"/>
      <c r="G14" s="15"/>
      <c r="H14" s="16"/>
      <c r="I14" s="17"/>
      <c r="J14" s="22"/>
      <c r="K14" s="14"/>
    </row>
    <row r="15" s="1" customFormat="1" ht="24.75" customHeight="1" spans="1:11">
      <c r="A15" s="13" t="s">
        <v>24</v>
      </c>
      <c r="B15" s="13"/>
      <c r="C15" s="15">
        <f>E4+E5+E6+C7+C8+C9+C10+C11+C12+C13</f>
        <v>603.351</v>
      </c>
      <c r="D15" s="16"/>
      <c r="E15" s="17"/>
      <c r="F15" s="14">
        <f>F7+F8+F9+F10</f>
        <v>0</v>
      </c>
      <c r="G15" s="15">
        <f>G4+G5+G6+G11+G12+G13</f>
        <v>926.756</v>
      </c>
      <c r="H15" s="16"/>
      <c r="I15" s="17"/>
      <c r="J15" s="13">
        <f>SUM(J4:J14)</f>
        <v>921.43668</v>
      </c>
      <c r="K15" s="14">
        <f>SUM(K4:K14)</f>
        <v>598.03168</v>
      </c>
    </row>
    <row r="16" s="1" customFormat="1" ht="24.75" customHeight="1" spans="9:11">
      <c r="I16" s="23"/>
      <c r="J16" s="23"/>
      <c r="K16" s="23"/>
    </row>
    <row r="17" s="1" customFormat="1" ht="24.75" customHeight="1" spans="1:10">
      <c r="A17" s="18"/>
      <c r="B17" s="18"/>
      <c r="C17" s="18"/>
      <c r="D17" s="18"/>
      <c r="F17" s="19"/>
      <c r="G17" s="19"/>
      <c r="H17" s="19"/>
      <c r="J17" s="24"/>
    </row>
  </sheetData>
  <mergeCells count="30">
    <mergeCell ref="A1:K1"/>
    <mergeCell ref="C2:E2"/>
    <mergeCell ref="G4:I4"/>
    <mergeCell ref="G5:I5"/>
    <mergeCell ref="G6:I6"/>
    <mergeCell ref="C7:E7"/>
    <mergeCell ref="G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G12:I12"/>
    <mergeCell ref="C13:E13"/>
    <mergeCell ref="G13:I13"/>
    <mergeCell ref="C14:E14"/>
    <mergeCell ref="G14:I14"/>
    <mergeCell ref="C15:E15"/>
    <mergeCell ref="G15:I15"/>
    <mergeCell ref="I16:K16"/>
    <mergeCell ref="A2:A3"/>
    <mergeCell ref="B2:B3"/>
    <mergeCell ref="F2:F3"/>
    <mergeCell ref="J2:J3"/>
    <mergeCell ref="K2:K3"/>
    <mergeCell ref="G2:I3"/>
  </mergeCells>
  <pageMargins left="0.75" right="0.118055555555556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2022年4月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Tina</cp:lastModifiedBy>
  <dcterms:created xsi:type="dcterms:W3CDTF">2022-05-17T01:09:00Z</dcterms:created>
  <dcterms:modified xsi:type="dcterms:W3CDTF">2022-05-17T01:29:58Z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8C8723094B514DF5BC53A9D56B7C0ACD</vt:lpwstr>
  </property>
  <property fmtid="{D5CDD505-2E9C-101B-9397-08002B2CF9AE}" pid="3" name="KSOProductBuildVer">
    <vt:lpwstr>2052-11.1.0.11691</vt:lpwstr>
  </property>
</Properties>
</file>